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<sst xmlns="http://schemas.openxmlformats.org/spreadsheetml/2006/main" count="160" uniqueCount="104">
  <si>
    <t>DISTRICT AGRICULTURAL SECTOR INVESTMENT PROJECT (DASIP)</t>
  </si>
  <si>
    <t xml:space="preserve"> ALLOCATION OF INVESTMENT FUNDS - 1st QRT 2008/09</t>
  </si>
  <si>
    <t>KAGERA , SHINYANGA, MARA, KIGOMA AND MWANZA  REGIONS</t>
  </si>
  <si>
    <t>VILLAGE</t>
  </si>
  <si>
    <t>NAME OF PROJECT</t>
  </si>
  <si>
    <t>DISTRICT</t>
  </si>
  <si>
    <t>WARD</t>
  </si>
  <si>
    <t>SOURCES OF FUNDS</t>
  </si>
  <si>
    <t>DASIP</t>
  </si>
  <si>
    <t>BENEFICIARY</t>
  </si>
  <si>
    <r>
      <t xml:space="preserve">TOTAL COST        </t>
    </r>
    <r>
      <rPr>
        <i/>
        <sz val="7"/>
        <rFont val="Arial"/>
        <family val="2"/>
      </rPr>
      <t>(in '000)</t>
    </r>
  </si>
  <si>
    <t>Construction of a market shed.</t>
  </si>
  <si>
    <t>Construction of a crop storage facility</t>
  </si>
  <si>
    <t>Construction of a crop marketing shed</t>
  </si>
  <si>
    <t>MWANZA REGION</t>
  </si>
  <si>
    <t>GEITA</t>
  </si>
  <si>
    <t>CHIGUNGA</t>
  </si>
  <si>
    <t>SARAGULWA</t>
  </si>
  <si>
    <t>Purchase of hulling machine</t>
  </si>
  <si>
    <t>NYAKAGOMBA</t>
  </si>
  <si>
    <t>ISIMA</t>
  </si>
  <si>
    <t>Construction of a market shed</t>
  </si>
  <si>
    <t>NZERA</t>
  </si>
  <si>
    <t>IDOSERO</t>
  </si>
  <si>
    <t>KASEME</t>
  </si>
  <si>
    <t>MAGENGE</t>
  </si>
  <si>
    <t>KAKORA</t>
  </si>
  <si>
    <t>KABIGA</t>
  </si>
  <si>
    <t>KHARUMWA</t>
  </si>
  <si>
    <t>BUMANDA</t>
  </si>
  <si>
    <t>BULELA</t>
  </si>
  <si>
    <t>NYAMBOGO</t>
  </si>
  <si>
    <t>MWINGIRO</t>
  </si>
  <si>
    <t>IDETEMYA</t>
  </si>
  <si>
    <t>Construction of a charco dam.</t>
  </si>
  <si>
    <t>Nyang'hwale</t>
  </si>
  <si>
    <t>NYIJUNDU</t>
  </si>
  <si>
    <t>NYAMALIMBE</t>
  </si>
  <si>
    <t>NYAMIGOGO</t>
  </si>
  <si>
    <t>IZUNYA</t>
  </si>
  <si>
    <t>SENGA</t>
  </si>
  <si>
    <t>LWENZERA</t>
  </si>
  <si>
    <t>IHANAMILO</t>
  </si>
  <si>
    <t>NYAKATO</t>
  </si>
  <si>
    <t>LWAMWIZO</t>
  </si>
  <si>
    <t>BUSOLWA</t>
  </si>
  <si>
    <t>TOTAL GEITA DISTRICT</t>
  </si>
  <si>
    <t>KWIMBA</t>
  </si>
  <si>
    <t>NYASHANA</t>
  </si>
  <si>
    <t>Construction of a cattle crush for vaccination</t>
  </si>
  <si>
    <t>NYAMBITI</t>
  </si>
  <si>
    <t>SOLWE</t>
  </si>
  <si>
    <t>Construction of a shallow well for irrigation</t>
  </si>
  <si>
    <t>Purchase of Oxen drawn implements</t>
  </si>
  <si>
    <t>MALIGISU</t>
  </si>
  <si>
    <t>MWABARATURU</t>
  </si>
  <si>
    <t>TALAGA</t>
  </si>
  <si>
    <t>Rehabilitation of a charco dam</t>
  </si>
  <si>
    <t>IGONGWA</t>
  </si>
  <si>
    <t>MWADUBI</t>
  </si>
  <si>
    <t>NGUDU</t>
  </si>
  <si>
    <t>ILUMBA</t>
  </si>
  <si>
    <t>MWAMAKOYE</t>
  </si>
  <si>
    <t>MANTARE</t>
  </si>
  <si>
    <t>MWAMPULU</t>
  </si>
  <si>
    <t>NGULLA</t>
  </si>
  <si>
    <t>NYAMBUYI</t>
  </si>
  <si>
    <t>MWAMALA</t>
  </si>
  <si>
    <t>MWALUJO</t>
  </si>
  <si>
    <t>MHANDE</t>
  </si>
  <si>
    <t>FUKALO</t>
  </si>
  <si>
    <t>CHIBUJI</t>
  </si>
  <si>
    <t>BUPAMWA</t>
  </si>
  <si>
    <t>CHASALAWI</t>
  </si>
  <si>
    <t>MALYA</t>
  </si>
  <si>
    <t>KISHILI</t>
  </si>
  <si>
    <t>SUMVE</t>
  </si>
  <si>
    <t>MWASHILALAGE</t>
  </si>
  <si>
    <t>GULUMWA</t>
  </si>
  <si>
    <t>TOTAL KWIMBA DISTRICT</t>
  </si>
  <si>
    <t>MISUNGWI</t>
  </si>
  <si>
    <t>USAGARA</t>
  </si>
  <si>
    <t>BUJINGWA</t>
  </si>
  <si>
    <t>MABUKI</t>
  </si>
  <si>
    <t>Construction of a charco dam</t>
  </si>
  <si>
    <t>Construction of a Cattle dip</t>
  </si>
  <si>
    <t>TOTAL MISUNGWI DISTRICT</t>
  </si>
  <si>
    <t>SENGEREMA</t>
  </si>
  <si>
    <t>NYAKASASA</t>
  </si>
  <si>
    <t>ISENYI</t>
  </si>
  <si>
    <t>Procurement of Ia power tiller</t>
  </si>
  <si>
    <t>LUGATA</t>
  </si>
  <si>
    <t>KABAGANGA</t>
  </si>
  <si>
    <t>Procurement of Irrigation equipment</t>
  </si>
  <si>
    <t>KATWE</t>
  </si>
  <si>
    <t>KASHEKA</t>
  </si>
  <si>
    <t>KATUNGURU</t>
  </si>
  <si>
    <t>NYAMTELELA</t>
  </si>
  <si>
    <t>Purchase of oxen drawn implements</t>
  </si>
  <si>
    <t>KAFUNZO</t>
  </si>
  <si>
    <t>Market shed</t>
  </si>
  <si>
    <t>TOTAL SENGEREMA DISTRICT</t>
  </si>
  <si>
    <t>TOTAL MWANZA REGION</t>
  </si>
  <si>
    <t xml:space="preserve">GRAND TOTAL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</si>
</sst>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sz val="7"/>
      <name val="Arial"/>
      <family val="0"/>
    </font>
    <font>
      <b/>
      <sz val="10"/>
      <name val="Arial Narrow"/>
      <family val="2"/>
    </font>
    <font>
      <b/>
      <i/>
      <sz val="7"/>
      <name val="Arial"/>
      <family val="2"/>
    </font>
    <font>
      <b/>
      <i/>
      <sz val="8"/>
      <name val="Arial Narrow"/>
      <family val="2"/>
    </font>
    <font>
      <b/>
      <i/>
      <sz val="7"/>
      <name val="Arial Narrow"/>
      <family val="2"/>
    </font>
    <font>
      <sz val="7"/>
      <color indexed="8"/>
      <name val="Arial"/>
      <family val="0"/>
    </font>
    <font>
      <b/>
      <i/>
      <sz val="7"/>
      <color indexed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4" xfId="0" applyFont="1" applyBorder="1" applyAlignment="1">
      <alignment wrapText="1"/>
    </xf>
    <xf numFmtId="164" fontId="5" fillId="0" borderId="1" xfId="15" applyNumberFormat="1" applyFont="1" applyFill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6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165" fontId="5" fillId="0" borderId="1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7" fillId="0" borderId="1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7" fillId="0" borderId="1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8.8515625" style="0" bestFit="1" customWidth="1"/>
    <col min="2" max="2" width="13.57421875" style="0" bestFit="1" customWidth="1"/>
    <col min="3" max="3" width="17.8515625" style="0" bestFit="1" customWidth="1"/>
    <col min="4" max="4" width="35.8515625" style="0" bestFit="1" customWidth="1"/>
    <col min="5" max="5" width="18.7109375" style="0" bestFit="1" customWidth="1"/>
    <col min="6" max="6" width="9.57421875" style="0" bestFit="1" customWidth="1"/>
    <col min="7" max="7" width="10.8515625" style="0" bestFit="1" customWidth="1"/>
  </cols>
  <sheetData>
    <row r="1" spans="1:7" ht="12.75">
      <c r="A1" s="17" t="s">
        <v>0</v>
      </c>
      <c r="B1" s="17"/>
      <c r="C1" s="17"/>
      <c r="D1" s="17"/>
      <c r="E1" s="17"/>
      <c r="F1" s="17"/>
      <c r="G1" s="17"/>
    </row>
    <row r="2" spans="1:7" ht="12.75">
      <c r="A2" s="17" t="s">
        <v>1</v>
      </c>
      <c r="B2" s="17"/>
      <c r="C2" s="17"/>
      <c r="D2" s="17"/>
      <c r="E2" s="17"/>
      <c r="F2" s="17"/>
      <c r="G2" s="17"/>
    </row>
    <row r="3" spans="1:7" ht="12.75">
      <c r="A3" s="1"/>
      <c r="B3" s="17" t="s">
        <v>2</v>
      </c>
      <c r="C3" s="17"/>
      <c r="D3" s="17"/>
      <c r="E3" s="17"/>
      <c r="F3" s="1"/>
      <c r="G3" s="1"/>
    </row>
    <row r="4" spans="1:7" ht="13.5">
      <c r="A4" s="21" t="s">
        <v>14</v>
      </c>
      <c r="B4" s="22"/>
      <c r="E4" s="3"/>
      <c r="F4" s="23"/>
      <c r="G4" s="4"/>
    </row>
    <row r="5" spans="1:7" ht="13.5">
      <c r="A5" s="18" t="s">
        <v>5</v>
      </c>
      <c r="B5" s="18" t="s">
        <v>6</v>
      </c>
      <c r="C5" s="18" t="s">
        <v>3</v>
      </c>
      <c r="D5" s="18" t="s">
        <v>4</v>
      </c>
      <c r="E5" s="15" t="s">
        <v>10</v>
      </c>
      <c r="F5" s="3" t="s">
        <v>7</v>
      </c>
      <c r="G5" s="4"/>
    </row>
    <row r="6" spans="1:7" ht="18.75">
      <c r="A6" s="19"/>
      <c r="B6" s="19"/>
      <c r="C6" s="19"/>
      <c r="D6" s="19"/>
      <c r="E6" s="16"/>
      <c r="F6" s="5" t="s">
        <v>8</v>
      </c>
      <c r="G6" s="5" t="s">
        <v>9</v>
      </c>
    </row>
    <row r="7" spans="1:7" ht="12.75">
      <c r="A7" s="24" t="s">
        <v>15</v>
      </c>
      <c r="B7" s="24" t="s">
        <v>16</v>
      </c>
      <c r="C7" s="2" t="s">
        <v>17</v>
      </c>
      <c r="D7" s="2" t="s">
        <v>18</v>
      </c>
      <c r="E7" s="12">
        <v>5000</v>
      </c>
      <c r="F7" s="7">
        <f>E7*0.5</f>
        <v>2500</v>
      </c>
      <c r="G7" s="10">
        <f aca="true" t="shared" si="0" ref="G7:G57">E7-F7</f>
        <v>2500</v>
      </c>
    </row>
    <row r="8" spans="1:7" ht="12.75">
      <c r="A8" s="24"/>
      <c r="B8" s="24" t="s">
        <v>19</v>
      </c>
      <c r="C8" s="2" t="s">
        <v>20</v>
      </c>
      <c r="D8" s="2" t="s">
        <v>18</v>
      </c>
      <c r="E8" s="12">
        <v>5000</v>
      </c>
      <c r="F8" s="7">
        <f>E8*0.5</f>
        <v>2500</v>
      </c>
      <c r="G8" s="10">
        <f t="shared" si="0"/>
        <v>2500</v>
      </c>
    </row>
    <row r="9" spans="1:7" ht="12.75">
      <c r="A9" s="24"/>
      <c r="B9" s="24"/>
      <c r="C9" s="2"/>
      <c r="D9" s="2" t="s">
        <v>21</v>
      </c>
      <c r="E9" s="12">
        <v>33400</v>
      </c>
      <c r="F9" s="7">
        <f>E9*0.8</f>
        <v>26720</v>
      </c>
      <c r="G9" s="10">
        <f t="shared" si="0"/>
        <v>6680</v>
      </c>
    </row>
    <row r="10" spans="1:7" ht="12.75">
      <c r="A10" s="24"/>
      <c r="B10" s="24" t="s">
        <v>22</v>
      </c>
      <c r="C10" s="2" t="s">
        <v>23</v>
      </c>
      <c r="D10" s="2" t="s">
        <v>18</v>
      </c>
      <c r="E10" s="12">
        <v>5000</v>
      </c>
      <c r="F10" s="7">
        <f>E10*0.5</f>
        <v>2500</v>
      </c>
      <c r="G10" s="10">
        <f t="shared" si="0"/>
        <v>2500</v>
      </c>
    </row>
    <row r="11" spans="1:7" ht="12.75">
      <c r="A11" s="24"/>
      <c r="B11" s="24" t="s">
        <v>24</v>
      </c>
      <c r="C11" s="2" t="s">
        <v>25</v>
      </c>
      <c r="D11" s="2" t="s">
        <v>18</v>
      </c>
      <c r="E11" s="12">
        <v>5000</v>
      </c>
      <c r="F11" s="7">
        <f>E11*0.5</f>
        <v>2500</v>
      </c>
      <c r="G11" s="10">
        <f t="shared" si="0"/>
        <v>2500</v>
      </c>
    </row>
    <row r="12" spans="1:7" ht="12.75">
      <c r="A12" s="24"/>
      <c r="B12" s="24" t="s">
        <v>26</v>
      </c>
      <c r="C12" s="2" t="s">
        <v>27</v>
      </c>
      <c r="D12" s="2" t="s">
        <v>18</v>
      </c>
      <c r="E12" s="12">
        <v>5000</v>
      </c>
      <c r="F12" s="7">
        <f aca="true" t="shared" si="1" ref="F12:F22">E12*0.5</f>
        <v>2500</v>
      </c>
      <c r="G12" s="10">
        <f t="shared" si="0"/>
        <v>2500</v>
      </c>
    </row>
    <row r="13" spans="1:7" ht="12.75">
      <c r="A13" s="24"/>
      <c r="B13" s="24" t="s">
        <v>28</v>
      </c>
      <c r="C13" s="2" t="s">
        <v>29</v>
      </c>
      <c r="D13" s="2" t="s">
        <v>18</v>
      </c>
      <c r="E13" s="12">
        <v>5000</v>
      </c>
      <c r="F13" s="7">
        <f t="shared" si="1"/>
        <v>2500</v>
      </c>
      <c r="G13" s="10">
        <f t="shared" si="0"/>
        <v>2500</v>
      </c>
    </row>
    <row r="14" spans="1:7" ht="12.75">
      <c r="A14" s="24"/>
      <c r="B14" s="24" t="s">
        <v>30</v>
      </c>
      <c r="C14" s="2" t="s">
        <v>31</v>
      </c>
      <c r="D14" s="2" t="s">
        <v>18</v>
      </c>
      <c r="E14" s="12">
        <v>5000</v>
      </c>
      <c r="F14" s="7">
        <f t="shared" si="1"/>
        <v>2500</v>
      </c>
      <c r="G14" s="10">
        <f t="shared" si="0"/>
        <v>2500</v>
      </c>
    </row>
    <row r="15" spans="1:7" ht="12.75">
      <c r="A15" s="24"/>
      <c r="B15" s="24"/>
      <c r="C15" s="2"/>
      <c r="D15" s="2" t="s">
        <v>12</v>
      </c>
      <c r="E15" s="12">
        <v>35000</v>
      </c>
      <c r="F15" s="7">
        <f>E15*0.8</f>
        <v>28000</v>
      </c>
      <c r="G15" s="10">
        <f t="shared" si="0"/>
        <v>7000</v>
      </c>
    </row>
    <row r="16" spans="1:7" ht="12.75">
      <c r="A16" s="24"/>
      <c r="B16" s="24" t="s">
        <v>32</v>
      </c>
      <c r="C16" s="2" t="s">
        <v>33</v>
      </c>
      <c r="D16" s="2" t="s">
        <v>18</v>
      </c>
      <c r="E16" s="12">
        <v>5000</v>
      </c>
      <c r="F16" s="7">
        <f t="shared" si="1"/>
        <v>2500</v>
      </c>
      <c r="G16" s="10">
        <f t="shared" si="0"/>
        <v>2500</v>
      </c>
    </row>
    <row r="17" spans="1:7" ht="12.75">
      <c r="A17" s="24"/>
      <c r="B17" s="24"/>
      <c r="C17" s="2"/>
      <c r="D17" s="2" t="s">
        <v>34</v>
      </c>
      <c r="E17" s="12">
        <v>35000</v>
      </c>
      <c r="F17" s="7">
        <f>E17*0.8</f>
        <v>28000</v>
      </c>
      <c r="G17" s="10">
        <f t="shared" si="0"/>
        <v>7000</v>
      </c>
    </row>
    <row r="18" spans="1:7" ht="12.75">
      <c r="A18" s="24"/>
      <c r="B18" s="24" t="s">
        <v>35</v>
      </c>
      <c r="C18" s="2" t="s">
        <v>36</v>
      </c>
      <c r="D18" s="2" t="s">
        <v>18</v>
      </c>
      <c r="E18" s="12">
        <v>5000</v>
      </c>
      <c r="F18" s="7">
        <f t="shared" si="1"/>
        <v>2500</v>
      </c>
      <c r="G18" s="10">
        <f t="shared" si="0"/>
        <v>2500</v>
      </c>
    </row>
    <row r="19" spans="1:7" ht="12.75">
      <c r="A19" s="24"/>
      <c r="B19" s="24"/>
      <c r="C19" s="2"/>
      <c r="D19" s="2" t="s">
        <v>21</v>
      </c>
      <c r="E19" s="12">
        <v>33400</v>
      </c>
      <c r="F19" s="7">
        <f>E19*0.8</f>
        <v>26720</v>
      </c>
      <c r="G19" s="10">
        <f t="shared" si="0"/>
        <v>6680</v>
      </c>
    </row>
    <row r="20" spans="1:7" ht="12.75">
      <c r="A20" s="24"/>
      <c r="B20" s="24" t="s">
        <v>37</v>
      </c>
      <c r="C20" s="2" t="s">
        <v>38</v>
      </c>
      <c r="D20" s="2" t="s">
        <v>18</v>
      </c>
      <c r="E20" s="12">
        <v>5000</v>
      </c>
      <c r="F20" s="7">
        <f t="shared" si="1"/>
        <v>2500</v>
      </c>
      <c r="G20" s="10">
        <f t="shared" si="0"/>
        <v>2500</v>
      </c>
    </row>
    <row r="21" spans="1:7" ht="12.75">
      <c r="A21" s="24"/>
      <c r="B21" s="24"/>
      <c r="C21" s="2"/>
      <c r="D21" s="2" t="s">
        <v>12</v>
      </c>
      <c r="E21" s="12">
        <v>35000</v>
      </c>
      <c r="F21" s="7">
        <f>E21*0.8</f>
        <v>28000</v>
      </c>
      <c r="G21" s="10">
        <f t="shared" si="0"/>
        <v>7000</v>
      </c>
    </row>
    <row r="22" spans="1:7" ht="12.75">
      <c r="A22" s="24"/>
      <c r="B22" s="24" t="s">
        <v>28</v>
      </c>
      <c r="C22" s="2" t="s">
        <v>39</v>
      </c>
      <c r="D22" s="2" t="s">
        <v>18</v>
      </c>
      <c r="E22" s="12">
        <v>5000</v>
      </c>
      <c r="F22" s="7">
        <f t="shared" si="1"/>
        <v>2500</v>
      </c>
      <c r="G22" s="10">
        <f t="shared" si="0"/>
        <v>2500</v>
      </c>
    </row>
    <row r="23" spans="1:7" ht="12.75">
      <c r="A23" s="24"/>
      <c r="B23" s="24"/>
      <c r="C23" s="2"/>
      <c r="D23" s="2" t="s">
        <v>34</v>
      </c>
      <c r="E23" s="12">
        <v>35000</v>
      </c>
      <c r="F23" s="7">
        <f aca="true" t="shared" si="2" ref="F23:F29">E23*0.8</f>
        <v>28000</v>
      </c>
      <c r="G23" s="10">
        <f t="shared" si="0"/>
        <v>7000</v>
      </c>
    </row>
    <row r="24" spans="1:7" ht="12.75">
      <c r="A24" s="24"/>
      <c r="B24" s="24" t="s">
        <v>40</v>
      </c>
      <c r="C24" s="2" t="s">
        <v>40</v>
      </c>
      <c r="D24" s="2" t="s">
        <v>21</v>
      </c>
      <c r="E24" s="12">
        <v>33400</v>
      </c>
      <c r="F24" s="7">
        <f t="shared" si="2"/>
        <v>26720</v>
      </c>
      <c r="G24" s="10">
        <f t="shared" si="0"/>
        <v>6680</v>
      </c>
    </row>
    <row r="25" spans="1:7" ht="12.75">
      <c r="A25" s="24"/>
      <c r="B25" s="24" t="s">
        <v>22</v>
      </c>
      <c r="C25" s="2" t="s">
        <v>41</v>
      </c>
      <c r="D25" s="2" t="s">
        <v>21</v>
      </c>
      <c r="E25" s="12">
        <v>33400</v>
      </c>
      <c r="F25" s="7">
        <f t="shared" si="2"/>
        <v>26720</v>
      </c>
      <c r="G25" s="10">
        <f t="shared" si="0"/>
        <v>6680</v>
      </c>
    </row>
    <row r="26" spans="1:7" ht="12.75">
      <c r="A26" s="24"/>
      <c r="B26" s="24" t="s">
        <v>42</v>
      </c>
      <c r="C26" s="2" t="s">
        <v>43</v>
      </c>
      <c r="D26" s="2" t="s">
        <v>21</v>
      </c>
      <c r="E26" s="12">
        <v>33400</v>
      </c>
      <c r="F26" s="7">
        <f t="shared" si="2"/>
        <v>26720</v>
      </c>
      <c r="G26" s="10">
        <f t="shared" si="0"/>
        <v>6680</v>
      </c>
    </row>
    <row r="27" spans="1:7" ht="12.75">
      <c r="A27" s="24"/>
      <c r="B27" s="24" t="s">
        <v>26</v>
      </c>
      <c r="C27" s="2" t="s">
        <v>26</v>
      </c>
      <c r="D27" s="2" t="s">
        <v>12</v>
      </c>
      <c r="E27" s="12">
        <v>35000</v>
      </c>
      <c r="F27" s="7">
        <f t="shared" si="2"/>
        <v>28000</v>
      </c>
      <c r="G27" s="10">
        <f t="shared" si="0"/>
        <v>7000</v>
      </c>
    </row>
    <row r="28" spans="1:7" ht="12.75">
      <c r="A28" s="24"/>
      <c r="B28" s="24" t="s">
        <v>37</v>
      </c>
      <c r="C28" s="2" t="s">
        <v>44</v>
      </c>
      <c r="D28" s="2" t="s">
        <v>12</v>
      </c>
      <c r="E28" s="12">
        <v>35000</v>
      </c>
      <c r="F28" s="7">
        <f t="shared" si="2"/>
        <v>28000</v>
      </c>
      <c r="G28" s="10">
        <f t="shared" si="0"/>
        <v>7000</v>
      </c>
    </row>
    <row r="29" spans="1:7" ht="12.75">
      <c r="A29" s="24"/>
      <c r="B29" s="24" t="s">
        <v>45</v>
      </c>
      <c r="C29" s="2" t="s">
        <v>45</v>
      </c>
      <c r="D29" s="2" t="s">
        <v>34</v>
      </c>
      <c r="E29" s="12">
        <v>35000</v>
      </c>
      <c r="F29" s="7">
        <f t="shared" si="2"/>
        <v>28000</v>
      </c>
      <c r="G29" s="10">
        <f t="shared" si="0"/>
        <v>7000</v>
      </c>
    </row>
    <row r="30" spans="1:7" ht="12.75">
      <c r="A30" s="25" t="s">
        <v>46</v>
      </c>
      <c r="B30" s="25"/>
      <c r="C30" s="25"/>
      <c r="D30" s="25"/>
      <c r="E30" s="9">
        <f>SUM(E7:E29)</f>
        <v>467000</v>
      </c>
      <c r="F30" s="9">
        <f>SUM(F7:F29)</f>
        <v>357100</v>
      </c>
      <c r="G30" s="9">
        <f>SUM(G7:G29)</f>
        <v>109900</v>
      </c>
    </row>
    <row r="31" spans="1:7" ht="12.75">
      <c r="A31" s="26"/>
      <c r="B31" s="26"/>
      <c r="C31" s="26"/>
      <c r="D31" s="26"/>
      <c r="E31" s="27"/>
      <c r="F31" s="28"/>
      <c r="G31" s="28"/>
    </row>
    <row r="32" spans="1:7" ht="12.75">
      <c r="A32" s="2" t="s">
        <v>47</v>
      </c>
      <c r="B32" s="2"/>
      <c r="C32" s="2" t="s">
        <v>48</v>
      </c>
      <c r="D32" s="11" t="s">
        <v>49</v>
      </c>
      <c r="E32" s="6">
        <v>6500</v>
      </c>
      <c r="F32" s="29">
        <f>E32*0.8</f>
        <v>5200</v>
      </c>
      <c r="G32" s="8">
        <f t="shared" si="0"/>
        <v>1300</v>
      </c>
    </row>
    <row r="33" spans="1:7" ht="12.75">
      <c r="A33" s="2"/>
      <c r="B33" s="2" t="s">
        <v>50</v>
      </c>
      <c r="C33" s="2" t="s">
        <v>51</v>
      </c>
      <c r="D33" s="11" t="s">
        <v>52</v>
      </c>
      <c r="E33" s="6">
        <v>5000</v>
      </c>
      <c r="F33" s="29">
        <f>E33*0.8</f>
        <v>4000</v>
      </c>
      <c r="G33" s="8">
        <f t="shared" si="0"/>
        <v>1000</v>
      </c>
    </row>
    <row r="34" spans="1:7" ht="12.75">
      <c r="A34" s="2"/>
      <c r="B34" s="2"/>
      <c r="C34" s="2"/>
      <c r="D34" s="2" t="s">
        <v>53</v>
      </c>
      <c r="E34" s="30">
        <v>2200</v>
      </c>
      <c r="F34" s="29">
        <f>E34*0.5</f>
        <v>1100</v>
      </c>
      <c r="G34" s="8">
        <f t="shared" si="0"/>
        <v>1100</v>
      </c>
    </row>
    <row r="35" spans="1:7" ht="12.75">
      <c r="A35" s="2"/>
      <c r="B35" s="2" t="s">
        <v>54</v>
      </c>
      <c r="C35" s="2" t="s">
        <v>55</v>
      </c>
      <c r="D35" s="11" t="s">
        <v>52</v>
      </c>
      <c r="E35" s="6">
        <v>5000</v>
      </c>
      <c r="F35" s="29">
        <f>E35*0.8</f>
        <v>4000</v>
      </c>
      <c r="G35" s="8">
        <f t="shared" si="0"/>
        <v>1000</v>
      </c>
    </row>
    <row r="36" spans="1:7" ht="12.75">
      <c r="A36" s="2"/>
      <c r="B36" s="2"/>
      <c r="C36" s="2"/>
      <c r="D36" s="11" t="s">
        <v>49</v>
      </c>
      <c r="E36" s="6">
        <v>6500</v>
      </c>
      <c r="F36" s="29">
        <f>E36*0.8</f>
        <v>5200</v>
      </c>
      <c r="G36" s="8">
        <f t="shared" si="0"/>
        <v>1300</v>
      </c>
    </row>
    <row r="37" spans="1:7" ht="12.75">
      <c r="A37" s="2"/>
      <c r="B37" s="2"/>
      <c r="C37" s="2"/>
      <c r="D37" s="2" t="s">
        <v>53</v>
      </c>
      <c r="E37" s="30">
        <v>2200</v>
      </c>
      <c r="F37" s="29">
        <f>E37*0.5</f>
        <v>1100</v>
      </c>
      <c r="G37" s="8">
        <f t="shared" si="0"/>
        <v>1100</v>
      </c>
    </row>
    <row r="38" spans="1:7" ht="12.75">
      <c r="A38" s="2"/>
      <c r="B38" s="2"/>
      <c r="C38" s="2" t="s">
        <v>56</v>
      </c>
      <c r="D38" s="11" t="s">
        <v>57</v>
      </c>
      <c r="E38" s="6">
        <v>35000</v>
      </c>
      <c r="F38" s="29">
        <f>E38*0.8</f>
        <v>28000</v>
      </c>
      <c r="G38" s="8">
        <f t="shared" si="0"/>
        <v>7000</v>
      </c>
    </row>
    <row r="39" spans="1:7" ht="12.75">
      <c r="A39" s="2"/>
      <c r="B39" s="2"/>
      <c r="C39" s="2"/>
      <c r="D39" s="2" t="s">
        <v>53</v>
      </c>
      <c r="E39" s="30">
        <v>2200</v>
      </c>
      <c r="F39" s="29">
        <f>E39*0.5</f>
        <v>1100</v>
      </c>
      <c r="G39" s="8">
        <f t="shared" si="0"/>
        <v>1100</v>
      </c>
    </row>
    <row r="40" spans="1:7" ht="12.75">
      <c r="A40" s="2"/>
      <c r="B40" s="2" t="s">
        <v>58</v>
      </c>
      <c r="C40" s="2" t="s">
        <v>59</v>
      </c>
      <c r="D40" s="11" t="s">
        <v>52</v>
      </c>
      <c r="E40" s="6">
        <v>5000</v>
      </c>
      <c r="F40" s="29">
        <f>E40*0.8</f>
        <v>4000</v>
      </c>
      <c r="G40" s="8">
        <f t="shared" si="0"/>
        <v>1000</v>
      </c>
    </row>
    <row r="41" spans="1:7" ht="12.75">
      <c r="A41" s="2"/>
      <c r="B41" s="2"/>
      <c r="C41" s="2"/>
      <c r="D41" s="2" t="s">
        <v>53</v>
      </c>
      <c r="E41" s="30">
        <v>2200</v>
      </c>
      <c r="F41" s="29">
        <f>E41*0.5</f>
        <v>1100</v>
      </c>
      <c r="G41" s="8">
        <f>E41-F41</f>
        <v>1100</v>
      </c>
    </row>
    <row r="42" spans="1:7" ht="12.75">
      <c r="A42" s="2"/>
      <c r="B42" s="2" t="s">
        <v>60</v>
      </c>
      <c r="C42" s="2" t="s">
        <v>61</v>
      </c>
      <c r="D42" s="11" t="s">
        <v>52</v>
      </c>
      <c r="E42" s="6">
        <v>5000</v>
      </c>
      <c r="F42" s="29">
        <f>E42*0.8</f>
        <v>4000</v>
      </c>
      <c r="G42" s="8">
        <f t="shared" si="0"/>
        <v>1000</v>
      </c>
    </row>
    <row r="43" spans="1:7" ht="12.75">
      <c r="A43" s="2"/>
      <c r="B43" s="2"/>
      <c r="C43" s="2" t="s">
        <v>62</v>
      </c>
      <c r="D43" s="11" t="s">
        <v>57</v>
      </c>
      <c r="E43" s="6">
        <v>35000</v>
      </c>
      <c r="F43" s="29">
        <f>E43*0.8</f>
        <v>28000</v>
      </c>
      <c r="G43" s="8">
        <f t="shared" si="0"/>
        <v>7000</v>
      </c>
    </row>
    <row r="44" spans="1:7" ht="12.75">
      <c r="A44" s="2"/>
      <c r="B44" s="2"/>
      <c r="C44" s="2"/>
      <c r="D44" s="2" t="s">
        <v>53</v>
      </c>
      <c r="E44" s="30">
        <v>2200</v>
      </c>
      <c r="F44" s="29">
        <f>E44*0.5</f>
        <v>1100</v>
      </c>
      <c r="G44" s="8">
        <f t="shared" si="0"/>
        <v>1100</v>
      </c>
    </row>
    <row r="45" spans="1:7" ht="12.75">
      <c r="A45" s="2"/>
      <c r="B45" s="2" t="s">
        <v>63</v>
      </c>
      <c r="C45" s="2" t="s">
        <v>64</v>
      </c>
      <c r="D45" s="11" t="s">
        <v>49</v>
      </c>
      <c r="E45" s="6">
        <v>6500</v>
      </c>
      <c r="F45" s="29">
        <f>E45*0.8</f>
        <v>5200</v>
      </c>
      <c r="G45" s="8">
        <f t="shared" si="0"/>
        <v>1300</v>
      </c>
    </row>
    <row r="46" spans="1:7" ht="12.75">
      <c r="A46" s="2"/>
      <c r="B46" s="2" t="s">
        <v>65</v>
      </c>
      <c r="C46" s="2" t="s">
        <v>66</v>
      </c>
      <c r="D46" s="11" t="s">
        <v>49</v>
      </c>
      <c r="E46" s="6">
        <v>6500</v>
      </c>
      <c r="F46" s="29">
        <f>E46*0.8</f>
        <v>5200</v>
      </c>
      <c r="G46" s="8">
        <f t="shared" si="0"/>
        <v>1300</v>
      </c>
    </row>
    <row r="47" spans="1:7" ht="12.75">
      <c r="A47" s="2"/>
      <c r="B47" s="2"/>
      <c r="C47" s="2"/>
      <c r="D47" s="2" t="s">
        <v>53</v>
      </c>
      <c r="E47" s="30">
        <v>2200</v>
      </c>
      <c r="F47" s="29">
        <f>E47*0.5</f>
        <v>1100</v>
      </c>
      <c r="G47" s="8">
        <f t="shared" si="0"/>
        <v>1100</v>
      </c>
    </row>
    <row r="48" spans="1:7" ht="12.75">
      <c r="A48" s="2"/>
      <c r="B48" s="2" t="s">
        <v>67</v>
      </c>
      <c r="C48" s="2" t="s">
        <v>68</v>
      </c>
      <c r="D48" s="11" t="s">
        <v>49</v>
      </c>
      <c r="E48" s="6">
        <v>6500</v>
      </c>
      <c r="F48" s="29">
        <f>E48*0.8</f>
        <v>5200</v>
      </c>
      <c r="G48" s="8">
        <f t="shared" si="0"/>
        <v>1300</v>
      </c>
    </row>
    <row r="49" spans="1:7" ht="12.75">
      <c r="A49" s="2"/>
      <c r="B49" s="2" t="s">
        <v>69</v>
      </c>
      <c r="C49" s="2" t="s">
        <v>69</v>
      </c>
      <c r="D49" s="11" t="s">
        <v>49</v>
      </c>
      <c r="E49" s="6">
        <v>6500</v>
      </c>
      <c r="F49" s="29">
        <f>E49*0.8</f>
        <v>5200</v>
      </c>
      <c r="G49" s="8">
        <f t="shared" si="0"/>
        <v>1300</v>
      </c>
    </row>
    <row r="50" spans="1:7" ht="12.75">
      <c r="A50" s="2"/>
      <c r="B50" s="2"/>
      <c r="C50" s="2"/>
      <c r="D50" s="2" t="s">
        <v>53</v>
      </c>
      <c r="E50" s="30">
        <v>2200</v>
      </c>
      <c r="F50" s="29">
        <f>E50*0.5</f>
        <v>1100</v>
      </c>
      <c r="G50" s="8">
        <f>E50-F50</f>
        <v>1100</v>
      </c>
    </row>
    <row r="51" spans="1:7" ht="12.75">
      <c r="A51" s="2"/>
      <c r="B51" s="2" t="s">
        <v>70</v>
      </c>
      <c r="C51" s="2" t="s">
        <v>71</v>
      </c>
      <c r="D51" s="11" t="s">
        <v>49</v>
      </c>
      <c r="E51" s="6">
        <v>6500</v>
      </c>
      <c r="F51" s="29">
        <f>E51*0.8</f>
        <v>5200</v>
      </c>
      <c r="G51" s="8">
        <f t="shared" si="0"/>
        <v>1300</v>
      </c>
    </row>
    <row r="52" spans="1:7" ht="12.75">
      <c r="A52" s="2"/>
      <c r="B52" s="2" t="s">
        <v>72</v>
      </c>
      <c r="C52" s="2" t="s">
        <v>73</v>
      </c>
      <c r="D52" s="11" t="s">
        <v>57</v>
      </c>
      <c r="E52" s="6">
        <v>35000</v>
      </c>
      <c r="F52" s="29">
        <f>E52*0.8</f>
        <v>28000</v>
      </c>
      <c r="G52" s="8">
        <f t="shared" si="0"/>
        <v>7000</v>
      </c>
    </row>
    <row r="53" spans="1:7" ht="12.75">
      <c r="A53" s="2"/>
      <c r="B53" s="2"/>
      <c r="C53" s="2"/>
      <c r="D53" s="2" t="s">
        <v>53</v>
      </c>
      <c r="E53" s="30">
        <v>2200</v>
      </c>
      <c r="F53" s="29">
        <f>E53*0.5</f>
        <v>1100</v>
      </c>
      <c r="G53" s="8">
        <f t="shared" si="0"/>
        <v>1100</v>
      </c>
    </row>
    <row r="54" spans="1:7" ht="12.75">
      <c r="A54" s="2"/>
      <c r="B54" s="2" t="s">
        <v>74</v>
      </c>
      <c r="C54" s="2" t="s">
        <v>74</v>
      </c>
      <c r="D54" s="2" t="s">
        <v>53</v>
      </c>
      <c r="E54" s="30">
        <v>2200</v>
      </c>
      <c r="F54" s="29">
        <f>E54*0.5</f>
        <v>1100</v>
      </c>
      <c r="G54" s="8">
        <f t="shared" si="0"/>
        <v>1100</v>
      </c>
    </row>
    <row r="55" spans="1:7" ht="12.75">
      <c r="A55" s="2"/>
      <c r="B55" s="2"/>
      <c r="C55" s="2" t="s">
        <v>75</v>
      </c>
      <c r="D55" s="2" t="s">
        <v>53</v>
      </c>
      <c r="E55" s="30">
        <v>2200</v>
      </c>
      <c r="F55" s="29">
        <f>E55*0.5</f>
        <v>1100</v>
      </c>
      <c r="G55" s="8">
        <f t="shared" si="0"/>
        <v>1100</v>
      </c>
    </row>
    <row r="56" spans="1:7" ht="12.75">
      <c r="A56" s="2"/>
      <c r="B56" s="2" t="s">
        <v>76</v>
      </c>
      <c r="C56" s="2" t="s">
        <v>77</v>
      </c>
      <c r="D56" s="2" t="s">
        <v>53</v>
      </c>
      <c r="E56" s="30">
        <v>2200</v>
      </c>
      <c r="F56" s="29">
        <f>E56*0.5</f>
        <v>1100</v>
      </c>
      <c r="G56" s="8">
        <f t="shared" si="0"/>
        <v>1100</v>
      </c>
    </row>
    <row r="57" spans="1:7" ht="12.75">
      <c r="A57" s="2"/>
      <c r="B57" s="2" t="s">
        <v>69</v>
      </c>
      <c r="C57" s="2" t="s">
        <v>78</v>
      </c>
      <c r="D57" s="2" t="s">
        <v>53</v>
      </c>
      <c r="E57" s="30">
        <v>2200</v>
      </c>
      <c r="F57" s="29">
        <f>E57*0.5</f>
        <v>1100</v>
      </c>
      <c r="G57" s="8">
        <f t="shared" si="0"/>
        <v>1100</v>
      </c>
    </row>
    <row r="58" spans="1:7" ht="12.75">
      <c r="A58" s="20" t="s">
        <v>79</v>
      </c>
      <c r="B58" s="20"/>
      <c r="C58" s="20"/>
      <c r="D58" s="20"/>
      <c r="E58" s="31">
        <f>SUM(E32:E57)</f>
        <v>196900</v>
      </c>
      <c r="F58" s="31">
        <f>SUM(F32:F57)</f>
        <v>149600</v>
      </c>
      <c r="G58" s="31">
        <f>SUM(G32:G57)</f>
        <v>47300</v>
      </c>
    </row>
    <row r="59" spans="1:7" ht="12.75">
      <c r="A59" s="32"/>
      <c r="B59" s="32"/>
      <c r="C59" s="32"/>
      <c r="D59" s="32"/>
      <c r="E59" s="33"/>
      <c r="F59" s="33"/>
      <c r="G59" s="31"/>
    </row>
    <row r="60" spans="1:7" ht="12.75">
      <c r="A60" s="32"/>
      <c r="B60" s="32"/>
      <c r="C60" s="32"/>
      <c r="D60" s="32"/>
      <c r="E60" s="33"/>
      <c r="F60" s="33"/>
      <c r="G60" s="34"/>
    </row>
    <row r="61" spans="1:7" ht="12.75">
      <c r="A61" s="35" t="s">
        <v>80</v>
      </c>
      <c r="B61" s="35" t="s">
        <v>81</v>
      </c>
      <c r="C61" s="35" t="s">
        <v>82</v>
      </c>
      <c r="D61" s="2" t="s">
        <v>11</v>
      </c>
      <c r="E61" s="30">
        <v>35000</v>
      </c>
      <c r="F61" s="7">
        <f>E61*0.8</f>
        <v>28000</v>
      </c>
      <c r="G61" s="8">
        <f>E61-F61</f>
        <v>7000</v>
      </c>
    </row>
    <row r="62" spans="1:7" ht="12.75">
      <c r="A62" s="13"/>
      <c r="B62" s="35" t="s">
        <v>80</v>
      </c>
      <c r="C62" s="35" t="s">
        <v>83</v>
      </c>
      <c r="D62" s="2" t="s">
        <v>84</v>
      </c>
      <c r="E62" s="30">
        <v>13000</v>
      </c>
      <c r="F62" s="7">
        <f>E62*0.8</f>
        <v>10400</v>
      </c>
      <c r="G62" s="8">
        <f>E62-F62</f>
        <v>2600</v>
      </c>
    </row>
    <row r="63" spans="1:7" ht="12.75">
      <c r="A63" s="13"/>
      <c r="B63" s="35"/>
      <c r="C63" s="35"/>
      <c r="D63" s="2" t="s">
        <v>85</v>
      </c>
      <c r="E63" s="30">
        <v>22000</v>
      </c>
      <c r="F63" s="7">
        <f>E63*0.8</f>
        <v>17600</v>
      </c>
      <c r="G63" s="8">
        <f>E63-F63</f>
        <v>4400</v>
      </c>
    </row>
    <row r="64" spans="1:7" ht="12.75">
      <c r="A64" s="36" t="s">
        <v>86</v>
      </c>
      <c r="B64" s="36"/>
      <c r="C64" s="36"/>
      <c r="D64" s="36"/>
      <c r="E64" s="37">
        <f>SUM(E61:E63)</f>
        <v>70000</v>
      </c>
      <c r="F64" s="37">
        <f>SUM(F61:F63)</f>
        <v>56000</v>
      </c>
      <c r="G64" s="37">
        <f>SUM(G61:G63)</f>
        <v>14000</v>
      </c>
    </row>
    <row r="65" spans="1:7" ht="12.75">
      <c r="A65" s="38"/>
      <c r="B65" s="38"/>
      <c r="C65" s="38"/>
      <c r="D65" s="38"/>
      <c r="E65" s="33"/>
      <c r="F65" s="33"/>
      <c r="G65" s="31"/>
    </row>
    <row r="66" spans="1:7" ht="12.75">
      <c r="A66" s="2" t="s">
        <v>87</v>
      </c>
      <c r="B66" s="2" t="s">
        <v>88</v>
      </c>
      <c r="C66" s="2" t="s">
        <v>89</v>
      </c>
      <c r="D66" s="2" t="s">
        <v>90</v>
      </c>
      <c r="E66" s="30">
        <v>5000</v>
      </c>
      <c r="F66" s="30">
        <f>E66*0.5</f>
        <v>2500</v>
      </c>
      <c r="G66" s="8">
        <f aca="true" t="shared" si="3" ref="G66:G72">E66-F66</f>
        <v>2500</v>
      </c>
    </row>
    <row r="67" spans="1:7" ht="12.75">
      <c r="A67" s="2"/>
      <c r="B67" s="2" t="s">
        <v>91</v>
      </c>
      <c r="C67" s="2" t="s">
        <v>92</v>
      </c>
      <c r="D67" s="2" t="s">
        <v>93</v>
      </c>
      <c r="E67" s="30">
        <v>5600</v>
      </c>
      <c r="F67" s="30">
        <f>E67*0.5</f>
        <v>2800</v>
      </c>
      <c r="G67" s="8">
        <f t="shared" si="3"/>
        <v>2800</v>
      </c>
    </row>
    <row r="68" spans="1:7" ht="12.75">
      <c r="A68" s="2"/>
      <c r="B68" s="2"/>
      <c r="C68" s="2" t="s">
        <v>91</v>
      </c>
      <c r="D68" s="2" t="s">
        <v>93</v>
      </c>
      <c r="E68" s="30">
        <v>5600</v>
      </c>
      <c r="F68" s="30">
        <f>E68*0.5</f>
        <v>2800</v>
      </c>
      <c r="G68" s="8">
        <f>E68-F68</f>
        <v>2800</v>
      </c>
    </row>
    <row r="69" spans="1:7" ht="12.75">
      <c r="A69" s="2"/>
      <c r="B69" s="2" t="s">
        <v>94</v>
      </c>
      <c r="C69" s="2" t="s">
        <v>95</v>
      </c>
      <c r="D69" s="2" t="s">
        <v>93</v>
      </c>
      <c r="E69" s="30">
        <v>5600</v>
      </c>
      <c r="F69" s="30">
        <f>E69*0.5</f>
        <v>2800</v>
      </c>
      <c r="G69" s="8">
        <f t="shared" si="3"/>
        <v>2800</v>
      </c>
    </row>
    <row r="70" spans="1:7" ht="12.75">
      <c r="A70" s="2"/>
      <c r="B70" s="2" t="s">
        <v>96</v>
      </c>
      <c r="C70" s="2" t="s">
        <v>97</v>
      </c>
      <c r="D70" s="11" t="s">
        <v>13</v>
      </c>
      <c r="E70" s="12">
        <v>35000</v>
      </c>
      <c r="F70" s="7">
        <f>E70*0.8</f>
        <v>28000</v>
      </c>
      <c r="G70" s="8">
        <f t="shared" si="3"/>
        <v>7000</v>
      </c>
    </row>
    <row r="71" spans="1:7" ht="12.75">
      <c r="A71" s="2"/>
      <c r="B71" s="2"/>
      <c r="C71" s="2"/>
      <c r="D71" s="2" t="s">
        <v>98</v>
      </c>
      <c r="E71" s="12">
        <v>7600</v>
      </c>
      <c r="F71" s="7">
        <f>E71*0.5</f>
        <v>3800</v>
      </c>
      <c r="G71" s="8">
        <f t="shared" si="3"/>
        <v>3800</v>
      </c>
    </row>
    <row r="72" spans="1:7" ht="12.75">
      <c r="A72" s="2"/>
      <c r="B72" s="2" t="s">
        <v>99</v>
      </c>
      <c r="C72" s="2" t="s">
        <v>99</v>
      </c>
      <c r="D72" s="2" t="s">
        <v>100</v>
      </c>
      <c r="E72" s="12">
        <v>35000</v>
      </c>
      <c r="F72" s="7">
        <f>E72*0.5</f>
        <v>17500</v>
      </c>
      <c r="G72" s="8">
        <f t="shared" si="3"/>
        <v>17500</v>
      </c>
    </row>
    <row r="73" spans="1:7" ht="12.75">
      <c r="A73" s="20" t="s">
        <v>101</v>
      </c>
      <c r="B73" s="20"/>
      <c r="C73" s="20"/>
      <c r="D73" s="20"/>
      <c r="E73" s="9">
        <f>SUM(E66:E72)</f>
        <v>99400</v>
      </c>
      <c r="F73" s="9">
        <f>SUM(F66:F72)</f>
        <v>60200</v>
      </c>
      <c r="G73" s="9">
        <f>SUM(G66:G72)</f>
        <v>39200</v>
      </c>
    </row>
    <row r="74" spans="1:7" ht="12.75">
      <c r="A74" s="20" t="s">
        <v>102</v>
      </c>
      <c r="B74" s="20"/>
      <c r="C74" s="20"/>
      <c r="D74" s="20"/>
      <c r="E74" s="14">
        <f>E73+E64+E58+E30</f>
        <v>833300</v>
      </c>
      <c r="F74" s="14">
        <f>F73+F64+F58+F30</f>
        <v>622900</v>
      </c>
      <c r="G74" s="14">
        <f>G73+G64+G58+G30</f>
        <v>210400</v>
      </c>
    </row>
    <row r="76" spans="1:7" ht="12.75">
      <c r="A76" s="20" t="s">
        <v>103</v>
      </c>
      <c r="B76" s="20"/>
      <c r="C76" s="20"/>
      <c r="D76" s="20"/>
      <c r="E76" s="39" t="e">
        <f>E74+E2+#REF!+#REF!+#REF!</f>
        <v>#REF!</v>
      </c>
      <c r="F76" s="39" t="e">
        <f>F74+F2+#REF!+#REF!+#REF!</f>
        <v>#REF!</v>
      </c>
      <c r="G76" s="39" t="e">
        <f>G74+G2+#REF!+#REF!+#REF!</f>
        <v>#REF!</v>
      </c>
    </row>
  </sheetData>
  <mergeCells count="14">
    <mergeCell ref="A76:D76"/>
    <mergeCell ref="A58:D58"/>
    <mergeCell ref="A64:D64"/>
    <mergeCell ref="A73:D73"/>
    <mergeCell ref="A74:D74"/>
    <mergeCell ref="A30:D30"/>
    <mergeCell ref="E5:E6"/>
    <mergeCell ref="A1:G1"/>
    <mergeCell ref="A2:G2"/>
    <mergeCell ref="B3:E3"/>
    <mergeCell ref="A5:A6"/>
    <mergeCell ref="B5:B6"/>
    <mergeCell ref="C5:C6"/>
    <mergeCell ref="D5:D6"/>
  </mergeCells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sbtoke</dc:creator>
  <cp:keywords/>
  <dc:description/>
  <cp:lastModifiedBy>sbtoke</cp:lastModifiedBy>
  <cp:lastPrinted>2008-10-12T09:19:00Z</cp:lastPrinted>
  <dcterms:created xsi:type="dcterms:W3CDTF">2008-10-12T09:06:26Z</dcterms:created>
  <dcterms:modified xsi:type="dcterms:W3CDTF">2008-10-12T09:22:29Z</dcterms:modified>
  <cp:category/>
  <cp:version/>
  <cp:contentType/>
  <cp:contentStatus/>
</cp:coreProperties>
</file>